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0"/>
  <workbookPr/>
  <mc:AlternateContent xmlns:mc="http://schemas.openxmlformats.org/markup-compatibility/2006">
    <mc:Choice Requires="x15">
      <x15ac:absPath xmlns:x15ac="http://schemas.microsoft.com/office/spreadsheetml/2010/11/ac" url="D:\USERS\vitkov\VT\VT 2021\165\1 výzva\"/>
    </mc:Choice>
  </mc:AlternateContent>
  <xr:revisionPtr revIDLastSave="0" documentId="13_ncr:1_{ABADF78B-9BBF-4EA7-BFE5-F245B5D2EE5E}" xr6:coauthVersionLast="36" xr6:coauthVersionMax="36" xr10:uidLastSave="{00000000-0000-0000-0000-000000000000}"/>
  <bookViews>
    <workbookView xWindow="0" yWindow="0" windowWidth="28800" windowHeight="10125" xr2:uid="{00000000-000D-0000-FFFF-FFFF00000000}"/>
  </bookViews>
  <sheets>
    <sheet name="Výpočetní technika" sheetId="1" r:id="rId1"/>
  </sheets>
  <definedNames>
    <definedName name="_xlnm.Print_Area" localSheetId="0">'Výpočetní technika'!$B$1:$T$25</definedName>
  </definedNames>
  <calcPr calcId="191029"/>
</workbook>
</file>

<file path=xl/calcChain.xml><?xml version="1.0" encoding="utf-8"?>
<calcChain xmlns="http://schemas.openxmlformats.org/spreadsheetml/2006/main">
  <c r="S12" i="1" l="1"/>
  <c r="T12" i="1"/>
  <c r="S13" i="1"/>
  <c r="T13" i="1"/>
  <c r="S14" i="1"/>
  <c r="T14" i="1"/>
  <c r="S15" i="1"/>
  <c r="T15" i="1"/>
  <c r="S16" i="1"/>
  <c r="T16" i="1"/>
  <c r="P13" i="1"/>
  <c r="P14" i="1"/>
  <c r="P15" i="1"/>
  <c r="P16" i="1"/>
  <c r="S9" i="1"/>
  <c r="T9" i="1"/>
  <c r="S10" i="1"/>
  <c r="T10" i="1"/>
  <c r="S11" i="1"/>
  <c r="T11" i="1"/>
  <c r="P9" i="1"/>
  <c r="P10" i="1"/>
  <c r="P11" i="1"/>
  <c r="P12" i="1"/>
  <c r="P7" i="1" l="1"/>
  <c r="S7" i="1"/>
  <c r="T7" i="1"/>
  <c r="S8" i="1"/>
  <c r="T8" i="1"/>
  <c r="R19" i="1" l="1"/>
  <c r="P8" i="1"/>
  <c r="Q19" i="1" s="1"/>
</calcChain>
</file>

<file path=xl/sharedStrings.xml><?xml version="1.0" encoding="utf-8"?>
<sst xmlns="http://schemas.openxmlformats.org/spreadsheetml/2006/main" count="86" uniqueCount="58">
  <si>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</si>
  <si>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</si>
  <si>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</si>
  <si>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</si>
  <si>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</si>
  <si>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</si>
  <si>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</si>
  <si>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</si>
  <si>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</si>
  <si>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</si>
  <si>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</si>
  <si>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</si>
  <si>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</si>
  <si>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</si>
  <si>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</si>
  <si>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</si>
  <si>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</si>
  <si>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</si>
  <si>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</si>
  <si>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</si>
  <si>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</si>
  <si>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</si>
  <si>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</si>
  <si>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</si>
  <si>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</si>
  <si>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</si>
  <si>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</si>
  <si>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</si>
  <si>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</si>
  <si>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</si>
  <si>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 xml:space="preserve">Příloha č. 2 Kupní smlouvy - technická specifikace
Výpočetní technika (III.) 165 - 2021 </t>
  </si>
  <si>
    <t>Externí DVD-RW mechanika</t>
  </si>
  <si>
    <t>USB flashdisk 128 GB</t>
  </si>
  <si>
    <t>USB prodlužovací kabel s HUBem</t>
  </si>
  <si>
    <t>USB HUB s Ethernetem</t>
  </si>
  <si>
    <t>SGS-2020-025 Právo v běhu času 3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</si>
  <si>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</si>
  <si>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</si>
  <si>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JUDr. Vilém Knoll, Ph.D.,
Tel.: 37763 7005</t>
  </si>
  <si>
    <t>sady Pětatřicátníků 14, 
301 00 Plzeň,
Fakulta právnická - Děkanát,
dveře PC 214</t>
  </si>
  <si>
    <t>Zapisovací externí DVD mechanika, slim, USB.</t>
  </si>
  <si>
    <t>DVD-R média na trnu (balík min. 100ks)</t>
  </si>
  <si>
    <t>Paket min. 100 ks médium DVD-R.</t>
  </si>
  <si>
    <t>USB 3 flashdisk 128 GB.</t>
  </si>
  <si>
    <t>USB aktivní prodlužka 0,5m s 4 portovým hubem.</t>
  </si>
  <si>
    <t>USB HUB s alespoň 3porty USB-A + Gigabit Ethernet.</t>
  </si>
  <si>
    <t>Externí mechanika USB DVD+/-RW Drive</t>
  </si>
  <si>
    <t>USB Hub</t>
  </si>
  <si>
    <t>SSD disk</t>
  </si>
  <si>
    <t xml:space="preserve">Flash disk </t>
  </si>
  <si>
    <t>Filip Bušek, 
Tel.: 37763 5219,
E-mail: busekf@ujp.zcu.cz</t>
  </si>
  <si>
    <t xml:space="preserve">Formát: DVD/CD. 
Typ mechnaiky DVD-RW. 
Rychlost čtení CD 24. 
Rychlost zápisu CD 24. 
Rychlostv čtení DVD 8. 
Rychlost zápisu DVD 8. 
Kompatibilita s Windows, MacOS. 
Napájení přes USB. </t>
  </si>
  <si>
    <t>USB hub s USB 3.2.
4 konektorový.
Přenosová rychlost 5gb/s.</t>
  </si>
  <si>
    <t>SSD disk 2,5", SATA III, MLC (Multi-Level Cell).
Rychlost čtení min. 560MB/s.
Rychlost zápisu min. 530MB/s.
Životnost 150TBW.
Velikost min. 250GB.</t>
  </si>
  <si>
    <t>Min. 64 GB, kovové tělo, USB 3.0.</t>
  </si>
  <si>
    <t>Univerzitní 22, 
301 00 Plzeň,
Ústav jazykové přípravy,
místnost UU 306</t>
  </si>
  <si>
    <t>Ethernet kabel cat.5e, délka 20 m.</t>
  </si>
  <si>
    <t>Ethernet kabel 20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</si>
</sst>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6" fillId="0" borderId="0"/>
    <xf numFmtId="0" fontId="6" fillId="0" borderId="0"/>
  </cellStyleXfs>
  <cellXfs count="17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0" xfId="0" applyBorder="1"/>
    <xf numFmtId="0" fontId="11" fillId="0" borderId="0" xfId="0" applyFont="1" applyAlignment="1">
      <alignment vertical="center" wrapText="1"/>
    </xf>
    <xf numFmtId="0" fontId="0" fillId="0" borderId="0" xfId="0" applyFill="1" applyBorder="1"/>
    <xf numFmtId="0" fontId="14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7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3" fontId="0" fillId="2" borderId="13" xfId="0" applyNumberForma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3" fontId="0" fillId="3" borderId="2" xfId="0" applyNumberForma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164" fontId="0" fillId="3" borderId="2" xfId="0" applyNumberFormat="1" applyFill="1" applyBorder="1" applyAlignment="1">
      <alignment horizontal="right" vertical="center" indent="1"/>
    </xf>
    <xf numFmtId="3" fontId="0" fillId="2" borderId="14" xfId="0" applyNumberForma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2" fillId="4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3" fontId="0" fillId="2" borderId="18" xfId="0" applyNumberFormat="1" applyFill="1" applyBorder="1" applyAlignment="1">
      <alignment horizontal="center" vertical="center" wrapText="1"/>
    </xf>
    <xf numFmtId="0" fontId="10" fillId="3" borderId="19" xfId="0" applyFon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12" fillId="4" borderId="19" xfId="0" applyFont="1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3" fontId="0" fillId="2" borderId="20" xfId="0" applyNumberFormat="1" applyFill="1" applyBorder="1" applyAlignment="1">
      <alignment horizontal="center" vertical="center" wrapText="1"/>
    </xf>
    <xf numFmtId="0" fontId="10" fillId="3" borderId="21" xfId="0" applyFon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12" fillId="4" borderId="21" xfId="0" applyFont="1" applyFill="1" applyBorder="1" applyAlignment="1">
      <alignment horizontal="center" vertical="center" wrapText="1"/>
    </xf>
    <xf numFmtId="164" fontId="0" fillId="0" borderId="21" xfId="0" applyNumberFormat="1" applyBorder="1" applyAlignment="1">
      <alignment horizontal="right" vertical="center" indent="1"/>
    </xf>
    <xf numFmtId="164" fontId="0" fillId="3" borderId="21" xfId="0" applyNumberForma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3" fontId="0" fillId="2" borderId="23" xfId="0" applyNumberFormat="1" applyFill="1" applyBorder="1" applyAlignment="1">
      <alignment horizontal="center" vertical="center" wrapText="1"/>
    </xf>
    <xf numFmtId="0" fontId="10" fillId="3" borderId="24" xfId="0" applyFont="1" applyFill="1" applyBorder="1" applyAlignment="1">
      <alignment horizontal="center" vertical="center" wrapText="1"/>
    </xf>
    <xf numFmtId="3" fontId="0" fillId="3" borderId="24" xfId="0" applyNumberForma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12" fillId="4" borderId="24" xfId="0" applyFont="1" applyFill="1" applyBorder="1" applyAlignment="1">
      <alignment horizontal="center" vertical="center" wrapText="1"/>
    </xf>
    <xf numFmtId="164" fontId="0" fillId="0" borderId="24" xfId="0" applyNumberFormat="1" applyBorder="1" applyAlignment="1">
      <alignment horizontal="right" vertical="center" indent="1"/>
    </xf>
    <xf numFmtId="164" fontId="0" fillId="3" borderId="24" xfId="0" applyNumberFormat="1" applyFill="1" applyBorder="1" applyAlignment="1">
      <alignment horizontal="right" vertical="center" indent="1"/>
    </xf>
    <xf numFmtId="165" fontId="0" fillId="0" borderId="24" xfId="0" applyNumberFormat="1" applyBorder="1" applyAlignment="1">
      <alignment horizontal="right" vertical="center" indent="1"/>
    </xf>
    <xf numFmtId="0" fontId="0" fillId="0" borderId="24" xfId="0" applyBorder="1" applyAlignment="1">
      <alignment horizontal="center" vertical="center"/>
    </xf>
    <xf numFmtId="3" fontId="0" fillId="2" borderId="25" xfId="0" applyNumberFormat="1" applyFill="1" applyBorder="1" applyAlignment="1">
      <alignment horizontal="center" vertical="center" wrapText="1"/>
    </xf>
    <xf numFmtId="0" fontId="10" fillId="3" borderId="26" xfId="0" applyFont="1" applyFill="1" applyBorder="1" applyAlignment="1">
      <alignment horizontal="center" vertical="center" wrapText="1"/>
    </xf>
    <xf numFmtId="3" fontId="0" fillId="3" borderId="26" xfId="0" applyNumberFormat="1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12" fillId="4" borderId="26" xfId="0" applyFont="1" applyFill="1" applyBorder="1" applyAlignment="1">
      <alignment horizontal="center" vertical="center" wrapText="1"/>
    </xf>
    <xf numFmtId="164" fontId="0" fillId="0" borderId="26" xfId="0" applyNumberFormat="1" applyBorder="1" applyAlignment="1">
      <alignment horizontal="right" vertical="center" indent="1"/>
    </xf>
    <xf numFmtId="164" fontId="0" fillId="3" borderId="26" xfId="0" applyNumberFormat="1" applyFill="1" applyBorder="1" applyAlignment="1">
      <alignment horizontal="right" vertical="center" indent="1"/>
    </xf>
    <xf numFmtId="165" fontId="0" fillId="0" borderId="26" xfId="0" applyNumberFormat="1" applyBorder="1" applyAlignment="1">
      <alignment horizontal="right" vertical="center" indent="1"/>
    </xf>
    <xf numFmtId="0" fontId="0" fillId="0" borderId="26" xfId="0" applyBorder="1" applyAlignment="1">
      <alignment horizontal="center" vertical="center"/>
    </xf>
    <xf numFmtId="0" fontId="12" fillId="4" borderId="15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left" vertical="center" wrapText="1"/>
    </xf>
    <xf numFmtId="0" fontId="3" fillId="6" borderId="17" xfId="0" applyFont="1" applyFill="1" applyBorder="1" applyAlignment="1">
      <alignment horizontal="left" vertical="center" wrapText="1"/>
    </xf>
    <xf numFmtId="0" fontId="3" fillId="6" borderId="21" xfId="0" applyFont="1" applyFill="1" applyBorder="1" applyAlignment="1">
      <alignment horizontal="left" vertical="center" wrapText="1"/>
    </xf>
    <xf numFmtId="0" fontId="3" fillId="6" borderId="26" xfId="0" applyFont="1" applyFill="1" applyBorder="1" applyAlignment="1">
      <alignment horizontal="left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19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1" fillId="6" borderId="24" xfId="0" applyFont="1" applyFill="1" applyBorder="1" applyAlignment="1">
      <alignment horizontal="left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center" vertical="center" wrapText="1"/>
    </xf>
    <xf numFmtId="0" fontId="3" fillId="3" borderId="28" xfId="0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5" fillId="6" borderId="22" xfId="0" applyFont="1" applyFill="1" applyBorder="1" applyAlignment="1">
      <alignment horizontal="center" vertical="center" wrapText="1"/>
    </xf>
    <xf numFmtId="0" fontId="5" fillId="6" borderId="2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4" fillId="6" borderId="22" xfId="0" applyFont="1" applyFill="1" applyBorder="1" applyAlignment="1">
      <alignment horizontal="center" vertical="center" wrapText="1"/>
    </xf>
    <xf numFmtId="0" fontId="4" fillId="6" borderId="2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7" fillId="3" borderId="28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27" xfId="0" applyFill="1" applyBorder="1" applyAlignment="1">
      <alignment horizontal="center" vertical="center" wrapText="1"/>
    </xf>
    <xf numFmtId="0" fontId="10" fillId="6" borderId="5" xfId="0" applyFont="1" applyFill="1" applyBorder="1" applyAlignment="1">
      <alignment horizontal="center" vertical="center" wrapText="1"/>
    </xf>
    <xf numFmtId="0" fontId="10" fillId="6" borderId="22" xfId="0" applyFont="1" applyFill="1" applyBorder="1" applyAlignment="1">
      <alignment horizontal="center" vertical="center" wrapText="1"/>
    </xf>
    <xf numFmtId="0" fontId="10" fillId="6" borderId="27" xfId="0" applyFont="1" applyFill="1" applyBorder="1" applyAlignment="1">
      <alignment horizontal="center" vertical="center" wrapText="1"/>
    </xf>
    <xf numFmtId="0" fontId="5" fillId="6" borderId="27" xfId="0" applyFont="1" applyFill="1" applyBorder="1" applyAlignment="1">
      <alignment horizontal="center" vertical="center" wrapText="1"/>
    </xf>
    <xf numFmtId="0" fontId="3" fillId="6" borderId="5" xfId="0" applyFont="1" applyFill="1" applyBorder="1" applyAlignment="1">
      <alignment horizontal="center" vertical="center" wrapText="1"/>
    </xf>
    <xf numFmtId="0" fontId="4" fillId="6" borderId="27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21" fillId="0" borderId="0" xfId="2" applyFont="1" applyAlignment="1">
      <alignment horizontal="left" vertical="center" wrapText="1"/>
    </xf>
    <xf numFmtId="164" fontId="9" fillId="0" borderId="10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164" fontId="9" fillId="0" borderId="12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5" fillId="3" borderId="27" xfId="0" applyFont="1" applyFill="1" applyBorder="1" applyAlignment="1">
      <alignment horizontal="center" vertical="center" wrapText="1"/>
    </xf>
    <xf numFmtId="0" fontId="3" fillId="3" borderId="27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center" vertical="center" wrapText="1"/>
    </xf>
    <xf numFmtId="0" fontId="12" fillId="4" borderId="15" xfId="0" applyFont="1" applyFill="1" applyBorder="1" applyAlignment="1" applyProtection="1">
      <alignment horizontal="left" vertical="center" wrapText="1" indent="1"/>
      <protection locked="0"/>
    </xf>
    <xf numFmtId="0" fontId="12" fillId="4" borderId="17" xfId="0" applyFont="1" applyFill="1" applyBorder="1" applyAlignment="1" applyProtection="1">
      <alignment horizontal="left" vertical="center" wrapText="1" indent="1"/>
      <protection locked="0"/>
    </xf>
    <xf numFmtId="0" fontId="12" fillId="4" borderId="21" xfId="0" applyFont="1" applyFill="1" applyBorder="1" applyAlignment="1" applyProtection="1">
      <alignment horizontal="left" vertical="center" wrapText="1" indent="1"/>
      <protection locked="0"/>
    </xf>
    <xf numFmtId="0" fontId="12" fillId="4" borderId="24" xfId="0" applyFont="1" applyFill="1" applyBorder="1" applyAlignment="1" applyProtection="1">
      <alignment horizontal="left" vertical="center" wrapText="1" indent="1"/>
      <protection locked="0"/>
    </xf>
    <xf numFmtId="0" fontId="12" fillId="4" borderId="26" xfId="0" applyFont="1" applyFill="1" applyBorder="1" applyAlignment="1" applyProtection="1">
      <alignment horizontal="left" vertical="center" wrapText="1" indent="1"/>
      <protection locked="0"/>
    </xf>
    <xf numFmtId="0" fontId="12" fillId="4" borderId="2" xfId="0" applyFont="1" applyFill="1" applyBorder="1" applyAlignment="1" applyProtection="1">
      <alignment horizontal="left" vertical="center" wrapText="1" indent="1"/>
      <protection locked="0"/>
    </xf>
    <xf numFmtId="0" fontId="12" fillId="4" borderId="19" xfId="0" applyFont="1" applyFill="1" applyBorder="1" applyAlignment="1" applyProtection="1">
      <alignment horizontal="left" vertical="center" wrapText="1" indent="1"/>
      <protection locked="0"/>
    </xf>
    <xf numFmtId="164" fontId="12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26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9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109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111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112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9525</xdr:rowOff>
    </xdr:from>
    <xdr:to>
      <xdr:col>22</xdr:col>
      <xdr:colOff>91440</xdr:colOff>
      <xdr:row>75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109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110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111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112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91440</xdr:colOff>
      <xdr:row>175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91440</xdr:colOff>
      <xdr:row>175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91440</xdr:colOff>
      <xdr:row>186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91440</xdr:colOff>
      <xdr:row>187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91440</xdr:colOff>
      <xdr:row>188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91440</xdr:colOff>
      <xdr:row>189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91440</xdr:colOff>
      <xdr:row>190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91440</xdr:colOff>
      <xdr:row>191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91440</xdr:colOff>
      <xdr:row>192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180975</xdr:rowOff>
    </xdr:from>
    <xdr:to>
      <xdr:col>22</xdr:col>
      <xdr:colOff>91440</xdr:colOff>
      <xdr:row>84</xdr:row>
      <xdr:rowOff>33844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47966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111607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52</xdr:row>
      <xdr:rowOff>144330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40344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47962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111610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60</xdr:row>
      <xdr:rowOff>9408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60</xdr:row>
      <xdr:rowOff>9408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139549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50648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71</xdr:row>
      <xdr:rowOff>426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9525</xdr:rowOff>
    </xdr:from>
    <xdr:to>
      <xdr:col>22</xdr:col>
      <xdr:colOff>190500</xdr:colOff>
      <xdr:row>75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74</xdr:row>
      <xdr:rowOff>421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50648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50648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50648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50648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50648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50648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50648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50648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50648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50648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50648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50648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50648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423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424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424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180975</xdr:rowOff>
    </xdr:from>
    <xdr:to>
      <xdr:col>22</xdr:col>
      <xdr:colOff>190500</xdr:colOff>
      <xdr:row>84</xdr:row>
      <xdr:rowOff>37878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83</xdr:row>
      <xdr:rowOff>131787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84</xdr:row>
      <xdr:rowOff>157324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47966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111607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52</xdr:row>
      <xdr:rowOff>144330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40344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47962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111610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60</xdr:row>
      <xdr:rowOff>9408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60</xdr:row>
      <xdr:rowOff>9408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139549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45274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47966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111607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40340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52</xdr:row>
      <xdr:rowOff>144330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40344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40344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40344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223220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111610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40343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60</xdr:row>
      <xdr:rowOff>9408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139549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47966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111607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52</xdr:row>
      <xdr:rowOff>144330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40344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47962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111610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60</xdr:row>
      <xdr:rowOff>9408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60</xdr:row>
      <xdr:rowOff>9408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139549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50648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9525</xdr:rowOff>
    </xdr:from>
    <xdr:to>
      <xdr:col>22</xdr:col>
      <xdr:colOff>190500</xdr:colOff>
      <xdr:row>75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74</xdr:row>
      <xdr:rowOff>421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50648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50648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50648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50648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50648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50648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50648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50648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50648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50648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50648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50648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50648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424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424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180975</xdr:rowOff>
    </xdr:from>
    <xdr:to>
      <xdr:col>22</xdr:col>
      <xdr:colOff>190500</xdr:colOff>
      <xdr:row>84</xdr:row>
      <xdr:rowOff>49084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83</xdr:row>
      <xdr:rowOff>131787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84</xdr:row>
      <xdr:rowOff>157324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45274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47966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111607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40340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52</xdr:row>
      <xdr:rowOff>144330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40344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40344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40344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223220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111610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40343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60</xdr:row>
      <xdr:rowOff>9408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139549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47966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111607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40340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40344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223220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111610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40343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60</xdr:row>
      <xdr:rowOff>9408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139549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424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424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74</xdr:row>
      <xdr:rowOff>421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83</xdr:row>
      <xdr:rowOff>131787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84</xdr:row>
      <xdr:rowOff>157324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47966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111607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52</xdr:row>
      <xdr:rowOff>144330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40344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47962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111610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60</xdr:row>
      <xdr:rowOff>9408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60</xdr:row>
      <xdr:rowOff>9408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139549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50648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71</xdr:row>
      <xdr:rowOff>426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9525</xdr:rowOff>
    </xdr:from>
    <xdr:to>
      <xdr:col>22</xdr:col>
      <xdr:colOff>190500</xdr:colOff>
      <xdr:row>75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74</xdr:row>
      <xdr:rowOff>421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50648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50648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50648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50648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50648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50648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50648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50648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50648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50648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50648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50648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50648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424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424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180975</xdr:rowOff>
    </xdr:from>
    <xdr:to>
      <xdr:col>22</xdr:col>
      <xdr:colOff>190500</xdr:colOff>
      <xdr:row>84</xdr:row>
      <xdr:rowOff>49084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83</xdr:row>
      <xdr:rowOff>131787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84</xdr:row>
      <xdr:rowOff>157324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45274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47966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111607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40340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52</xdr:row>
      <xdr:rowOff>144330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40344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40344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40344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223220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111610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40343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60</xdr:row>
      <xdr:rowOff>9408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139549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111607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40340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52</xdr:row>
      <xdr:rowOff>144330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47962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223220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111610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40343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60</xdr:row>
      <xdr:rowOff>9408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139549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50648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424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422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71</xdr:row>
      <xdr:rowOff>426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421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424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74</xdr:row>
      <xdr:rowOff>421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83</xdr:row>
      <xdr:rowOff>131787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84</xdr:row>
      <xdr:rowOff>157324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47966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111607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45274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47966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111607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47966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111607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52</xdr:row>
      <xdr:rowOff>144330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40344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47962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111610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60</xdr:row>
      <xdr:rowOff>9408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60</xdr:row>
      <xdr:rowOff>9408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139549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50648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71</xdr:row>
      <xdr:rowOff>426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9525</xdr:rowOff>
    </xdr:from>
    <xdr:to>
      <xdr:col>22</xdr:col>
      <xdr:colOff>190500</xdr:colOff>
      <xdr:row>75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74</xdr:row>
      <xdr:rowOff>421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50648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50648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50648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50648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50648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50648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50648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50648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50648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50648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50648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50648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50648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424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424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180975</xdr:rowOff>
    </xdr:from>
    <xdr:to>
      <xdr:col>22</xdr:col>
      <xdr:colOff>190500</xdr:colOff>
      <xdr:row>84</xdr:row>
      <xdr:rowOff>49084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83</xdr:row>
      <xdr:rowOff>131787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84</xdr:row>
      <xdr:rowOff>157324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45274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47966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111607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40340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52</xdr:row>
      <xdr:rowOff>144330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40344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40344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40344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223220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111610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40343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60</xdr:row>
      <xdr:rowOff>9408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139549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47966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111607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52</xdr:row>
      <xdr:rowOff>144330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40344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47962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111610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60</xdr:row>
      <xdr:rowOff>9408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60</xdr:row>
      <xdr:rowOff>9408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139549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45274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47966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111607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40340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52</xdr:row>
      <xdr:rowOff>144330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40344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40344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40344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223220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111610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40343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60</xdr:row>
      <xdr:rowOff>9408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139549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9525</xdr:rowOff>
    </xdr:from>
    <xdr:to>
      <xdr:col>22</xdr:col>
      <xdr:colOff>190500</xdr:colOff>
      <xdr:row>74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180975</xdr:rowOff>
    </xdr:from>
    <xdr:to>
      <xdr:col>22</xdr:col>
      <xdr:colOff>190500</xdr:colOff>
      <xdr:row>81</xdr:row>
      <xdr:rowOff>104211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56930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111607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52</xdr:row>
      <xdr:rowOff>144330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40344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47962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111610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60</xdr:row>
      <xdr:rowOff>9408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60</xdr:row>
      <xdr:rowOff>9408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139549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50648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9525</xdr:rowOff>
    </xdr:from>
    <xdr:to>
      <xdr:col>22</xdr:col>
      <xdr:colOff>190500</xdr:colOff>
      <xdr:row>75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50648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50648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50648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50648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50648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50648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50648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50648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50648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50648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50648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50648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50648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180975</xdr:rowOff>
    </xdr:from>
    <xdr:to>
      <xdr:col>22</xdr:col>
      <xdr:colOff>190500</xdr:colOff>
      <xdr:row>84</xdr:row>
      <xdr:rowOff>49085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83</xdr:row>
      <xdr:rowOff>131788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84</xdr:row>
      <xdr:rowOff>157324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6"/>
  <sheetViews>
    <sheetView tabSelected="1" zoomScaleNormal="100" workbookViewId="0">
      <selection activeCell="G7" sqref="G7:G16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7.28515625" style="1" customWidth="1"/>
    <col min="4" max="4" width="12.28515625" style="2" customWidth="1"/>
    <col min="5" max="5" width="10.5703125" style="3" customWidth="1"/>
    <col min="6" max="6" width="72.85546875" style="1" customWidth="1"/>
    <col min="7" max="7" width="26.140625" style="4" bestFit="1" customWidth="1"/>
    <col min="8" max="8" width="21.7109375" style="4" customWidth="1"/>
    <col min="9" max="9" width="28.140625" style="4" customWidth="1"/>
    <col min="10" max="10" width="19.7109375" style="1" bestFit="1" customWidth="1"/>
    <col min="11" max="11" width="37.28515625" style="5" customWidth="1"/>
    <col min="12" max="12" width="29.7109375" style="5" bestFit="1" customWidth="1"/>
    <col min="13" max="13" width="25.42578125" style="5" customWidth="1"/>
    <col min="14" max="14" width="31.28515625" style="4" customWidth="1"/>
    <col min="15" max="15" width="30.7109375" style="4" bestFit="1" customWidth="1"/>
    <col min="16" max="16" width="22.2851562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5.7109375" style="5" hidden="1" customWidth="1"/>
    <col min="22" max="22" width="47.28515625" style="6" customWidth="1"/>
    <col min="23" max="16384" width="9.140625" style="5"/>
  </cols>
  <sheetData>
    <row r="1" spans="1:22" ht="40.9" customHeight="1" x14ac:dyDescent="0.25">
      <c r="B1" s="143" t="s">
        <v>30</v>
      </c>
      <c r="C1" s="144"/>
      <c r="D1" s="144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113"/>
      <c r="E3" s="113"/>
      <c r="F3" s="113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113"/>
      <c r="E4" s="113"/>
      <c r="F4" s="113"/>
      <c r="G4" s="113"/>
      <c r="H4" s="113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141" t="s">
        <v>2</v>
      </c>
      <c r="H5" s="142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5" t="s">
        <v>23</v>
      </c>
      <c r="H6" s="46" t="s">
        <v>29</v>
      </c>
      <c r="I6" s="40" t="s">
        <v>15</v>
      </c>
      <c r="J6" s="39" t="s">
        <v>16</v>
      </c>
      <c r="K6" s="39" t="s">
        <v>37</v>
      </c>
      <c r="L6" s="41" t="s">
        <v>17</v>
      </c>
      <c r="M6" s="42" t="s">
        <v>18</v>
      </c>
      <c r="N6" s="41" t="s">
        <v>19</v>
      </c>
      <c r="O6" s="41" t="s">
        <v>24</v>
      </c>
      <c r="P6" s="41" t="s">
        <v>20</v>
      </c>
      <c r="Q6" s="39" t="s">
        <v>5</v>
      </c>
      <c r="R6" s="43" t="s">
        <v>6</v>
      </c>
      <c r="S6" s="114" t="s">
        <v>7</v>
      </c>
      <c r="T6" s="44" t="s">
        <v>8</v>
      </c>
      <c r="U6" s="41" t="s">
        <v>21</v>
      </c>
      <c r="V6" s="41" t="s">
        <v>22</v>
      </c>
    </row>
    <row r="7" spans="1:22" ht="36" customHeight="1" thickTop="1" x14ac:dyDescent="0.25">
      <c r="A7" s="20"/>
      <c r="B7" s="53">
        <v>1</v>
      </c>
      <c r="C7" s="54" t="s">
        <v>31</v>
      </c>
      <c r="D7" s="55">
        <v>2</v>
      </c>
      <c r="E7" s="56" t="s">
        <v>28</v>
      </c>
      <c r="F7" s="107" t="s">
        <v>40</v>
      </c>
      <c r="G7" s="159"/>
      <c r="H7" s="106" t="s">
        <v>26</v>
      </c>
      <c r="I7" s="153" t="s">
        <v>25</v>
      </c>
      <c r="J7" s="133" t="s">
        <v>36</v>
      </c>
      <c r="K7" s="133" t="s">
        <v>35</v>
      </c>
      <c r="L7" s="135"/>
      <c r="M7" s="139" t="s">
        <v>38</v>
      </c>
      <c r="N7" s="139" t="s">
        <v>39</v>
      </c>
      <c r="O7" s="157">
        <v>14</v>
      </c>
      <c r="P7" s="57">
        <f>D7*Q7</f>
        <v>1920</v>
      </c>
      <c r="Q7" s="58">
        <v>960</v>
      </c>
      <c r="R7" s="166"/>
      <c r="S7" s="59">
        <f>D7*R7</f>
        <v>0</v>
      </c>
      <c r="T7" s="60" t="str">
        <f t="shared" ref="T7" si="0">IF(ISNUMBER(R7), IF(R7&gt;Q7,"NEVYHOVUJE","VYHOVUJE")," ")</f>
        <v xml:space="preserve"> </v>
      </c>
      <c r="U7" s="133"/>
      <c r="V7" s="133" t="s">
        <v>11</v>
      </c>
    </row>
    <row r="8" spans="1:22" ht="36" customHeight="1" x14ac:dyDescent="0.25">
      <c r="A8" s="20"/>
      <c r="B8" s="61">
        <v>2</v>
      </c>
      <c r="C8" s="62" t="s">
        <v>41</v>
      </c>
      <c r="D8" s="63">
        <v>1</v>
      </c>
      <c r="E8" s="64" t="s">
        <v>28</v>
      </c>
      <c r="F8" s="108" t="s">
        <v>42</v>
      </c>
      <c r="G8" s="160"/>
      <c r="H8" s="65" t="s">
        <v>26</v>
      </c>
      <c r="I8" s="154"/>
      <c r="J8" s="118"/>
      <c r="K8" s="118"/>
      <c r="L8" s="136"/>
      <c r="M8" s="127"/>
      <c r="N8" s="127"/>
      <c r="O8" s="131"/>
      <c r="P8" s="66">
        <f>D8*Q8</f>
        <v>1600</v>
      </c>
      <c r="Q8" s="67">
        <v>1600</v>
      </c>
      <c r="R8" s="167"/>
      <c r="S8" s="68">
        <f>D8*R8</f>
        <v>0</v>
      </c>
      <c r="T8" s="69" t="str">
        <f t="shared" ref="T8" si="1">IF(ISNUMBER(R8), IF(R8&gt;Q8,"NEVYHOVUJE","VYHOVUJE")," ")</f>
        <v xml:space="preserve"> </v>
      </c>
      <c r="U8" s="118"/>
      <c r="V8" s="118"/>
    </row>
    <row r="9" spans="1:22" ht="36" customHeight="1" thickBot="1" x14ac:dyDescent="0.3">
      <c r="A9" s="20"/>
      <c r="B9" s="79">
        <v>3</v>
      </c>
      <c r="C9" s="80" t="s">
        <v>32</v>
      </c>
      <c r="D9" s="81">
        <v>3</v>
      </c>
      <c r="E9" s="82" t="s">
        <v>28</v>
      </c>
      <c r="F9" s="109" t="s">
        <v>43</v>
      </c>
      <c r="G9" s="161"/>
      <c r="H9" s="83" t="s">
        <v>26</v>
      </c>
      <c r="I9" s="154"/>
      <c r="J9" s="134"/>
      <c r="K9" s="134"/>
      <c r="L9" s="137"/>
      <c r="M9" s="140"/>
      <c r="N9" s="140"/>
      <c r="O9" s="158"/>
      <c r="P9" s="84">
        <f>D9*Q9</f>
        <v>1500</v>
      </c>
      <c r="Q9" s="85">
        <v>500</v>
      </c>
      <c r="R9" s="168"/>
      <c r="S9" s="86">
        <f>D9*R9</f>
        <v>0</v>
      </c>
      <c r="T9" s="87" t="str">
        <f t="shared" ref="T9:T11" si="2">IF(ISNUMBER(R9), IF(R9&gt;Q9,"NEVYHOVUJE","VYHOVUJE")," ")</f>
        <v xml:space="preserve"> </v>
      </c>
      <c r="U9" s="134"/>
      <c r="V9" s="134"/>
    </row>
    <row r="10" spans="1:22" ht="36" customHeight="1" x14ac:dyDescent="0.25">
      <c r="A10" s="20"/>
      <c r="B10" s="88">
        <v>4</v>
      </c>
      <c r="C10" s="89" t="s">
        <v>57</v>
      </c>
      <c r="D10" s="90">
        <v>2</v>
      </c>
      <c r="E10" s="91" t="s">
        <v>28</v>
      </c>
      <c r="F10" s="116" t="s">
        <v>56</v>
      </c>
      <c r="G10" s="162"/>
      <c r="H10" s="92" t="s">
        <v>26</v>
      </c>
      <c r="I10" s="120" t="s">
        <v>25</v>
      </c>
      <c r="J10" s="120" t="s">
        <v>36</v>
      </c>
      <c r="K10" s="117" t="s">
        <v>35</v>
      </c>
      <c r="L10" s="123"/>
      <c r="M10" s="129" t="s">
        <v>38</v>
      </c>
      <c r="N10" s="129" t="s">
        <v>39</v>
      </c>
      <c r="O10" s="130">
        <v>14</v>
      </c>
      <c r="P10" s="93">
        <f>D10*Q10</f>
        <v>540</v>
      </c>
      <c r="Q10" s="94">
        <v>270</v>
      </c>
      <c r="R10" s="169"/>
      <c r="S10" s="95">
        <f>D10*R10</f>
        <v>0</v>
      </c>
      <c r="T10" s="96" t="str">
        <f t="shared" si="2"/>
        <v xml:space="preserve"> </v>
      </c>
      <c r="U10" s="117"/>
      <c r="V10" s="117" t="s">
        <v>11</v>
      </c>
    </row>
    <row r="11" spans="1:22" ht="36" customHeight="1" x14ac:dyDescent="0.25">
      <c r="A11" s="20"/>
      <c r="B11" s="61">
        <v>5</v>
      </c>
      <c r="C11" s="62" t="s">
        <v>33</v>
      </c>
      <c r="D11" s="63">
        <v>2</v>
      </c>
      <c r="E11" s="64" t="s">
        <v>28</v>
      </c>
      <c r="F11" s="108" t="s">
        <v>44</v>
      </c>
      <c r="G11" s="160"/>
      <c r="H11" s="65" t="s">
        <v>26</v>
      </c>
      <c r="I11" s="154"/>
      <c r="J11" s="121"/>
      <c r="K11" s="118"/>
      <c r="L11" s="124"/>
      <c r="M11" s="127"/>
      <c r="N11" s="127"/>
      <c r="O11" s="131"/>
      <c r="P11" s="66">
        <f>D11*Q11</f>
        <v>1100</v>
      </c>
      <c r="Q11" s="67">
        <v>550</v>
      </c>
      <c r="R11" s="167"/>
      <c r="S11" s="68">
        <f>D11*R11</f>
        <v>0</v>
      </c>
      <c r="T11" s="69" t="str">
        <f t="shared" si="2"/>
        <v xml:space="preserve"> </v>
      </c>
      <c r="U11" s="118"/>
      <c r="V11" s="118"/>
    </row>
    <row r="12" spans="1:22" ht="36" customHeight="1" thickBot="1" x14ac:dyDescent="0.3">
      <c r="A12" s="20"/>
      <c r="B12" s="97">
        <v>6</v>
      </c>
      <c r="C12" s="98" t="s">
        <v>34</v>
      </c>
      <c r="D12" s="99">
        <v>2</v>
      </c>
      <c r="E12" s="100" t="s">
        <v>28</v>
      </c>
      <c r="F12" s="110" t="s">
        <v>45</v>
      </c>
      <c r="G12" s="163"/>
      <c r="H12" s="101" t="s">
        <v>26</v>
      </c>
      <c r="I12" s="155"/>
      <c r="J12" s="156"/>
      <c r="K12" s="134"/>
      <c r="L12" s="138"/>
      <c r="M12" s="140"/>
      <c r="N12" s="140"/>
      <c r="O12" s="158"/>
      <c r="P12" s="102">
        <f>D12*Q12</f>
        <v>1300</v>
      </c>
      <c r="Q12" s="103">
        <v>650</v>
      </c>
      <c r="R12" s="170"/>
      <c r="S12" s="104">
        <f>D12*R12</f>
        <v>0</v>
      </c>
      <c r="T12" s="105" t="str">
        <f t="shared" ref="T12:T16" si="3">IF(ISNUMBER(R12), IF(R12&gt;Q12,"NEVYHOVUJE","VYHOVUJE")," ")</f>
        <v xml:space="preserve"> </v>
      </c>
      <c r="U12" s="134"/>
      <c r="V12" s="134"/>
    </row>
    <row r="13" spans="1:22" ht="151.5" customHeight="1" x14ac:dyDescent="0.25">
      <c r="A13" s="20"/>
      <c r="B13" s="48">
        <v>7</v>
      </c>
      <c r="C13" s="49" t="s">
        <v>46</v>
      </c>
      <c r="D13" s="50">
        <v>1</v>
      </c>
      <c r="E13" s="115" t="s">
        <v>28</v>
      </c>
      <c r="F13" s="111" t="s">
        <v>51</v>
      </c>
      <c r="G13" s="164"/>
      <c r="H13" s="51" t="s">
        <v>26</v>
      </c>
      <c r="I13" s="120" t="s">
        <v>25</v>
      </c>
      <c r="J13" s="120" t="s">
        <v>26</v>
      </c>
      <c r="K13" s="117"/>
      <c r="L13" s="123"/>
      <c r="M13" s="129" t="s">
        <v>50</v>
      </c>
      <c r="N13" s="126" t="s">
        <v>55</v>
      </c>
      <c r="O13" s="130">
        <v>21</v>
      </c>
      <c r="P13" s="93">
        <f>D13*Q13</f>
        <v>700</v>
      </c>
      <c r="Q13" s="52">
        <v>700</v>
      </c>
      <c r="R13" s="171"/>
      <c r="S13" s="95">
        <f>D13*R13</f>
        <v>0</v>
      </c>
      <c r="T13" s="96" t="str">
        <f t="shared" si="3"/>
        <v xml:space="preserve"> </v>
      </c>
      <c r="U13" s="117"/>
      <c r="V13" s="117" t="s">
        <v>11</v>
      </c>
    </row>
    <row r="14" spans="1:22" ht="63.75" customHeight="1" x14ac:dyDescent="0.25">
      <c r="A14" s="20"/>
      <c r="B14" s="79">
        <v>8</v>
      </c>
      <c r="C14" s="80" t="s">
        <v>47</v>
      </c>
      <c r="D14" s="81">
        <v>2</v>
      </c>
      <c r="E14" s="82" t="s">
        <v>28</v>
      </c>
      <c r="F14" s="109" t="s">
        <v>52</v>
      </c>
      <c r="G14" s="161"/>
      <c r="H14" s="83" t="s">
        <v>26</v>
      </c>
      <c r="I14" s="121"/>
      <c r="J14" s="121"/>
      <c r="K14" s="118"/>
      <c r="L14" s="124"/>
      <c r="M14" s="127"/>
      <c r="N14" s="127"/>
      <c r="O14" s="131"/>
      <c r="P14" s="66">
        <f>D14*Q14</f>
        <v>500</v>
      </c>
      <c r="Q14" s="85">
        <v>250</v>
      </c>
      <c r="R14" s="168"/>
      <c r="S14" s="68">
        <f>D14*R14</f>
        <v>0</v>
      </c>
      <c r="T14" s="69" t="str">
        <f t="shared" si="3"/>
        <v xml:space="preserve"> </v>
      </c>
      <c r="U14" s="118"/>
      <c r="V14" s="118"/>
    </row>
    <row r="15" spans="1:22" ht="95.25" customHeight="1" x14ac:dyDescent="0.25">
      <c r="A15" s="20"/>
      <c r="B15" s="79">
        <v>9</v>
      </c>
      <c r="C15" s="80" t="s">
        <v>48</v>
      </c>
      <c r="D15" s="81">
        <v>4</v>
      </c>
      <c r="E15" s="82" t="s">
        <v>28</v>
      </c>
      <c r="F15" s="109" t="s">
        <v>53</v>
      </c>
      <c r="G15" s="161"/>
      <c r="H15" s="83" t="s">
        <v>26</v>
      </c>
      <c r="I15" s="121"/>
      <c r="J15" s="121"/>
      <c r="K15" s="118"/>
      <c r="L15" s="124"/>
      <c r="M15" s="127"/>
      <c r="N15" s="127"/>
      <c r="O15" s="131"/>
      <c r="P15" s="66">
        <f>D15*Q15</f>
        <v>5600</v>
      </c>
      <c r="Q15" s="85">
        <v>1400</v>
      </c>
      <c r="R15" s="168"/>
      <c r="S15" s="68">
        <f>D15*R15</f>
        <v>0</v>
      </c>
      <c r="T15" s="69" t="str">
        <f t="shared" si="3"/>
        <v xml:space="preserve"> </v>
      </c>
      <c r="U15" s="118"/>
      <c r="V15" s="118"/>
    </row>
    <row r="16" spans="1:22" ht="40.15" customHeight="1" thickBot="1" x14ac:dyDescent="0.3">
      <c r="A16" s="20"/>
      <c r="B16" s="70">
        <v>10</v>
      </c>
      <c r="C16" s="71" t="s">
        <v>49</v>
      </c>
      <c r="D16" s="72">
        <v>10</v>
      </c>
      <c r="E16" s="73" t="s">
        <v>28</v>
      </c>
      <c r="F16" s="112" t="s">
        <v>54</v>
      </c>
      <c r="G16" s="165"/>
      <c r="H16" s="74" t="s">
        <v>26</v>
      </c>
      <c r="I16" s="122"/>
      <c r="J16" s="122"/>
      <c r="K16" s="119"/>
      <c r="L16" s="125"/>
      <c r="M16" s="128"/>
      <c r="N16" s="128"/>
      <c r="O16" s="132"/>
      <c r="P16" s="75">
        <f>D16*Q16</f>
        <v>3600</v>
      </c>
      <c r="Q16" s="76">
        <v>360</v>
      </c>
      <c r="R16" s="172"/>
      <c r="S16" s="77">
        <f>D16*R16</f>
        <v>0</v>
      </c>
      <c r="T16" s="78" t="str">
        <f t="shared" si="3"/>
        <v xml:space="preserve"> </v>
      </c>
      <c r="U16" s="119"/>
      <c r="V16" s="119"/>
    </row>
    <row r="17" spans="2:22" ht="17.45" customHeight="1" thickTop="1" thickBot="1" x14ac:dyDescent="0.3">
      <c r="C17" s="5"/>
      <c r="D17" s="5"/>
      <c r="E17" s="5"/>
      <c r="F17" s="5"/>
      <c r="G17" s="33"/>
      <c r="H17" s="33"/>
      <c r="I17" s="5"/>
      <c r="J17" s="5"/>
      <c r="N17" s="5"/>
      <c r="O17" s="5"/>
      <c r="P17" s="5"/>
    </row>
    <row r="18" spans="2:22" ht="82.9" customHeight="1" thickTop="1" thickBot="1" x14ac:dyDescent="0.3">
      <c r="B18" s="149" t="s">
        <v>27</v>
      </c>
      <c r="C18" s="149"/>
      <c r="D18" s="149"/>
      <c r="E18" s="149"/>
      <c r="F18" s="149"/>
      <c r="G18" s="149"/>
      <c r="H18" s="149"/>
      <c r="I18" s="149"/>
      <c r="J18" s="21"/>
      <c r="K18" s="21"/>
      <c r="L18" s="7"/>
      <c r="M18" s="7"/>
      <c r="N18" s="7"/>
      <c r="O18" s="22"/>
      <c r="P18" s="22"/>
      <c r="Q18" s="23" t="s">
        <v>9</v>
      </c>
      <c r="R18" s="150" t="s">
        <v>10</v>
      </c>
      <c r="S18" s="151"/>
      <c r="T18" s="152"/>
      <c r="U18" s="24"/>
      <c r="V18" s="25"/>
    </row>
    <row r="19" spans="2:22" ht="50.45" customHeight="1" thickTop="1" thickBot="1" x14ac:dyDescent="0.3">
      <c r="B19" s="145"/>
      <c r="C19" s="145"/>
      <c r="D19" s="145"/>
      <c r="E19" s="145"/>
      <c r="F19" s="145"/>
      <c r="G19" s="145"/>
      <c r="I19" s="26"/>
      <c r="L19" s="9"/>
      <c r="M19" s="9"/>
      <c r="N19" s="9"/>
      <c r="O19" s="27"/>
      <c r="P19" s="27"/>
      <c r="Q19" s="28">
        <f>SUM(P7:P16)</f>
        <v>18360</v>
      </c>
      <c r="R19" s="146">
        <f>SUM(S7:S16)</f>
        <v>0</v>
      </c>
      <c r="S19" s="147"/>
      <c r="T19" s="148"/>
    </row>
    <row r="20" spans="2:22" ht="15.75" thickTop="1" x14ac:dyDescent="0.25">
      <c r="H20" s="113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22" x14ac:dyDescent="0.25">
      <c r="B21" s="47"/>
      <c r="C21" s="47"/>
      <c r="D21" s="47"/>
      <c r="E21" s="47"/>
      <c r="F21" s="47"/>
      <c r="G21" s="113"/>
      <c r="H21" s="113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22" x14ac:dyDescent="0.25">
      <c r="B22" s="47"/>
      <c r="C22" s="47"/>
      <c r="D22" s="47"/>
      <c r="E22" s="47"/>
      <c r="F22" s="47"/>
      <c r="G22" s="113"/>
      <c r="H22" s="113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22" x14ac:dyDescent="0.25">
      <c r="B23" s="47"/>
      <c r="C23" s="47"/>
      <c r="D23" s="47"/>
      <c r="E23" s="47"/>
      <c r="F23" s="47"/>
      <c r="G23" s="113"/>
      <c r="H23" s="113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22" ht="19.899999999999999" customHeight="1" x14ac:dyDescent="0.25">
      <c r="C24" s="21"/>
      <c r="D24" s="29"/>
      <c r="E24" s="21"/>
      <c r="F24" s="21"/>
      <c r="G24" s="113"/>
      <c r="H24" s="113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22" ht="19.899999999999999" customHeight="1" x14ac:dyDescent="0.25">
      <c r="H25" s="36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22" ht="19.899999999999999" customHeight="1" x14ac:dyDescent="0.25">
      <c r="C26" s="21"/>
      <c r="D26" s="29"/>
      <c r="E26" s="21"/>
      <c r="F26" s="21"/>
      <c r="G26" s="113"/>
      <c r="H26" s="113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22" ht="19.899999999999999" customHeight="1" x14ac:dyDescent="0.25">
      <c r="C27" s="21"/>
      <c r="D27" s="29"/>
      <c r="E27" s="21"/>
      <c r="F27" s="21"/>
      <c r="G27" s="113"/>
      <c r="H27" s="113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22" ht="19.899999999999999" customHeight="1" x14ac:dyDescent="0.25">
      <c r="C28" s="21"/>
      <c r="D28" s="29"/>
      <c r="E28" s="21"/>
      <c r="F28" s="21"/>
      <c r="G28" s="113"/>
      <c r="H28" s="113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22" ht="19.899999999999999" customHeight="1" x14ac:dyDescent="0.25">
      <c r="C29" s="21"/>
      <c r="D29" s="29"/>
      <c r="E29" s="21"/>
      <c r="F29" s="21"/>
      <c r="G29" s="113"/>
      <c r="H29" s="113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22" ht="19.899999999999999" customHeight="1" x14ac:dyDescent="0.25">
      <c r="C30" s="21"/>
      <c r="D30" s="29"/>
      <c r="E30" s="21"/>
      <c r="F30" s="21"/>
      <c r="G30" s="113"/>
      <c r="H30" s="113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22" ht="19.899999999999999" customHeight="1" x14ac:dyDescent="0.25">
      <c r="C31" s="21"/>
      <c r="D31" s="29"/>
      <c r="E31" s="21"/>
      <c r="F31" s="21"/>
      <c r="G31" s="113"/>
      <c r="H31" s="113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22" ht="19.899999999999999" customHeight="1" x14ac:dyDescent="0.25">
      <c r="C32" s="21"/>
      <c r="D32" s="29"/>
      <c r="E32" s="21"/>
      <c r="F32" s="21"/>
      <c r="G32" s="113"/>
      <c r="H32" s="113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113"/>
      <c r="H33" s="113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113"/>
      <c r="H34" s="113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113"/>
      <c r="H35" s="113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113"/>
      <c r="H36" s="113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113"/>
      <c r="H37" s="113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113"/>
      <c r="H38" s="113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113"/>
      <c r="H39" s="113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113"/>
      <c r="H40" s="113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113"/>
      <c r="H41" s="113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113"/>
      <c r="H42" s="113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113"/>
      <c r="H43" s="113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113"/>
      <c r="H44" s="113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113"/>
      <c r="H45" s="113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113"/>
      <c r="H46" s="113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113"/>
      <c r="H47" s="113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113"/>
      <c r="H48" s="113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113"/>
      <c r="H49" s="113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113"/>
      <c r="H50" s="113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113"/>
      <c r="H51" s="113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113"/>
      <c r="H52" s="113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113"/>
      <c r="H53" s="113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113"/>
      <c r="H54" s="113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113"/>
      <c r="H55" s="113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113"/>
      <c r="H56" s="113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113"/>
      <c r="H57" s="113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113"/>
      <c r="H58" s="113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113"/>
      <c r="H59" s="113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113"/>
      <c r="H60" s="113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113"/>
      <c r="H61" s="113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113"/>
      <c r="H62" s="113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113"/>
      <c r="H63" s="113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113"/>
      <c r="H64" s="113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113"/>
      <c r="H65" s="113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113"/>
      <c r="H66" s="113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113"/>
      <c r="H67" s="113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113"/>
      <c r="H68" s="113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113"/>
      <c r="H69" s="113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113"/>
      <c r="H70" s="113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113"/>
      <c r="H71" s="113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113"/>
      <c r="H72" s="113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113"/>
      <c r="H73" s="113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113"/>
      <c r="H74" s="113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113"/>
      <c r="H75" s="113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113"/>
      <c r="H76" s="113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113"/>
      <c r="H77" s="113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113"/>
      <c r="H78" s="113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113"/>
      <c r="H79" s="113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113"/>
      <c r="H80" s="113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113"/>
      <c r="H81" s="113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113"/>
      <c r="H82" s="113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113"/>
      <c r="H83" s="113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113"/>
      <c r="H84" s="113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113"/>
      <c r="H85" s="113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113"/>
      <c r="H86" s="113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113"/>
      <c r="H87" s="113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113"/>
      <c r="H88" s="113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113"/>
      <c r="H89" s="113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113"/>
      <c r="H90" s="113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113"/>
      <c r="H91" s="113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113"/>
      <c r="H92" s="113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113"/>
      <c r="H93" s="113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113"/>
      <c r="H94" s="113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113"/>
      <c r="H95" s="113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113"/>
      <c r="H96" s="113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113"/>
      <c r="H97" s="113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113"/>
      <c r="H98" s="113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113"/>
      <c r="H99" s="113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113"/>
      <c r="H100" s="113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113"/>
      <c r="H101" s="113"/>
      <c r="I101" s="11"/>
      <c r="J101" s="11"/>
      <c r="K101" s="11"/>
      <c r="L101" s="11"/>
      <c r="M101" s="11"/>
      <c r="N101" s="6"/>
      <c r="O101" s="6"/>
      <c r="P101" s="6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113"/>
      <c r="H102" s="113"/>
      <c r="I102" s="11"/>
      <c r="J102" s="11"/>
      <c r="K102" s="11"/>
      <c r="L102" s="11"/>
      <c r="M102" s="11"/>
      <c r="N102" s="6"/>
      <c r="O102" s="6"/>
      <c r="P102" s="6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113"/>
      <c r="H103" s="113"/>
      <c r="I103" s="11"/>
      <c r="J103" s="11"/>
      <c r="K103" s="11"/>
      <c r="L103" s="11"/>
      <c r="M103" s="11"/>
      <c r="N103" s="6"/>
      <c r="O103" s="6"/>
      <c r="P103" s="6"/>
      <c r="Q103" s="11"/>
      <c r="R103" s="11"/>
      <c r="S103" s="11"/>
    </row>
    <row r="104" spans="3:19" ht="19.899999999999999" customHeight="1" x14ac:dyDescent="0.25">
      <c r="C104" s="21"/>
      <c r="D104" s="29"/>
      <c r="E104" s="21"/>
      <c r="F104" s="21"/>
      <c r="G104" s="113"/>
      <c r="H104" s="113"/>
      <c r="I104" s="11"/>
      <c r="J104" s="11"/>
      <c r="K104" s="11"/>
      <c r="L104" s="11"/>
      <c r="M104" s="11"/>
      <c r="N104" s="6"/>
      <c r="O104" s="6"/>
      <c r="P104" s="6"/>
      <c r="Q104" s="11"/>
      <c r="R104" s="11"/>
      <c r="S104" s="11"/>
    </row>
    <row r="105" spans="3:19" ht="19.899999999999999" customHeight="1" x14ac:dyDescent="0.25">
      <c r="C105" s="21"/>
      <c r="D105" s="29"/>
      <c r="E105" s="21"/>
      <c r="F105" s="21"/>
      <c r="G105" s="113"/>
      <c r="H105" s="113"/>
      <c r="I105" s="11"/>
      <c r="J105" s="11"/>
      <c r="K105" s="11"/>
      <c r="L105" s="11"/>
      <c r="M105" s="11"/>
      <c r="N105" s="6"/>
      <c r="O105" s="6"/>
      <c r="P105" s="6"/>
    </row>
    <row r="106" spans="3:19" ht="19.899999999999999" customHeight="1" x14ac:dyDescent="0.25">
      <c r="C106" s="5"/>
      <c r="E106" s="5"/>
      <c r="F106" s="5"/>
      <c r="J106" s="5"/>
    </row>
    <row r="107" spans="3:19" ht="19.899999999999999" customHeight="1" x14ac:dyDescent="0.25">
      <c r="C107" s="5"/>
      <c r="E107" s="5"/>
      <c r="F107" s="5"/>
      <c r="J107" s="5"/>
    </row>
    <row r="108" spans="3:19" ht="19.899999999999999" customHeight="1" x14ac:dyDescent="0.25">
      <c r="C108" s="5"/>
      <c r="E108" s="5"/>
      <c r="F108" s="5"/>
      <c r="J108" s="5"/>
    </row>
    <row r="109" spans="3:19" ht="19.899999999999999" customHeight="1" x14ac:dyDescent="0.25">
      <c r="C109" s="5"/>
      <c r="E109" s="5"/>
      <c r="F109" s="5"/>
      <c r="J109" s="5"/>
    </row>
    <row r="110" spans="3:19" ht="19.899999999999999" customHeight="1" x14ac:dyDescent="0.25">
      <c r="C110" s="5"/>
      <c r="E110" s="5"/>
      <c r="F110" s="5"/>
      <c r="J110" s="5"/>
    </row>
    <row r="111" spans="3:19" ht="19.899999999999999" customHeight="1" x14ac:dyDescent="0.25">
      <c r="C111" s="5"/>
      <c r="E111" s="5"/>
      <c r="F111" s="5"/>
      <c r="J111" s="5"/>
    </row>
    <row r="112" spans="3:19" ht="19.899999999999999" customHeight="1" x14ac:dyDescent="0.25">
      <c r="C112" s="5"/>
      <c r="E112" s="5"/>
      <c r="F112" s="5"/>
      <c r="J112" s="5"/>
    </row>
    <row r="113" spans="3:10" ht="19.899999999999999" customHeight="1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  <row r="231" spans="3:10" x14ac:dyDescent="0.25">
      <c r="C231" s="5"/>
      <c r="E231" s="5"/>
      <c r="F231" s="5"/>
      <c r="J231" s="5"/>
    </row>
    <row r="232" spans="3:10" x14ac:dyDescent="0.25">
      <c r="C232" s="5"/>
      <c r="E232" s="5"/>
      <c r="F232" s="5"/>
      <c r="J232" s="5"/>
    </row>
    <row r="233" spans="3:10" x14ac:dyDescent="0.25">
      <c r="C233" s="5"/>
      <c r="E233" s="5"/>
      <c r="F233" s="5"/>
      <c r="J233" s="5"/>
    </row>
    <row r="234" spans="3:10" x14ac:dyDescent="0.25">
      <c r="C234" s="5"/>
      <c r="E234" s="5"/>
      <c r="F234" s="5"/>
      <c r="J234" s="5"/>
    </row>
    <row r="235" spans="3:10" x14ac:dyDescent="0.25">
      <c r="C235" s="5"/>
      <c r="E235" s="5"/>
      <c r="F235" s="5"/>
      <c r="J235" s="5"/>
    </row>
    <row r="236" spans="3:10" x14ac:dyDescent="0.25">
      <c r="C236" s="5"/>
      <c r="E236" s="5"/>
      <c r="F236" s="5"/>
      <c r="J236" s="5"/>
    </row>
  </sheetData>
  <sheetProtection algorithmName="SHA-512" hashValue="Vn7m4KjuH42Xk9mQysLdbYoCLO4ugAp8xwWKrxqpQdcAg2ooLjzei73q2yDimH6Phv27ItsgbHDGvA8NOzyE1A==" saltValue="DnoP/t+xUC3OdNDkuWMpTg==" spinCount="100000" sheet="1" objects="1" scenarios="1"/>
  <mergeCells count="33">
    <mergeCell ref="G5:H5"/>
    <mergeCell ref="B1:D1"/>
    <mergeCell ref="B19:G19"/>
    <mergeCell ref="R19:T19"/>
    <mergeCell ref="B18:I18"/>
    <mergeCell ref="R18:T18"/>
    <mergeCell ref="I7:I9"/>
    <mergeCell ref="I10:I12"/>
    <mergeCell ref="J7:J9"/>
    <mergeCell ref="J10:J12"/>
    <mergeCell ref="K10:K12"/>
    <mergeCell ref="K7:K9"/>
    <mergeCell ref="O7:O9"/>
    <mergeCell ref="O10:O12"/>
    <mergeCell ref="V7:V9"/>
    <mergeCell ref="V10:V12"/>
    <mergeCell ref="L7:L9"/>
    <mergeCell ref="L10:L12"/>
    <mergeCell ref="M7:M9"/>
    <mergeCell ref="M10:M12"/>
    <mergeCell ref="N7:N9"/>
    <mergeCell ref="N10:N12"/>
    <mergeCell ref="U7:U9"/>
    <mergeCell ref="U10:U12"/>
    <mergeCell ref="V13:V16"/>
    <mergeCell ref="I13:I16"/>
    <mergeCell ref="J13:J16"/>
    <mergeCell ref="K13:K16"/>
    <mergeCell ref="L13:L16"/>
    <mergeCell ref="M13:M16"/>
    <mergeCell ref="N13:N16"/>
    <mergeCell ref="O13:O16"/>
    <mergeCell ref="U13:U16"/>
  </mergeCells>
  <conditionalFormatting sqref="D7:D16 B7:B16">
    <cfRule type="containsBlanks" dxfId="7" priority="52">
      <formula>LEN(TRIM(B7))=0</formula>
    </cfRule>
  </conditionalFormatting>
  <conditionalFormatting sqref="B7:B16">
    <cfRule type="cellIs" dxfId="6" priority="49" operator="greaterThanOrEqual">
      <formula>1</formula>
    </cfRule>
  </conditionalFormatting>
  <conditionalFormatting sqref="T7:T16">
    <cfRule type="cellIs" dxfId="5" priority="36" operator="equal">
      <formula>"VYHOVUJE"</formula>
    </cfRule>
  </conditionalFormatting>
  <conditionalFormatting sqref="T7:T16">
    <cfRule type="cellIs" dxfId="4" priority="35" operator="equal">
      <formula>"NEVYHOVUJE"</formula>
    </cfRule>
  </conditionalFormatting>
  <conditionalFormatting sqref="G7:H16 R7:R16">
    <cfRule type="containsBlanks" dxfId="3" priority="29">
      <formula>LEN(TRIM(G7))=0</formula>
    </cfRule>
  </conditionalFormatting>
  <conditionalFormatting sqref="G7:H16 R7:R16">
    <cfRule type="notContainsBlanks" dxfId="2" priority="27">
      <formula>LEN(TRIM(G7))&gt;0</formula>
    </cfRule>
  </conditionalFormatting>
  <conditionalFormatting sqref="G7:H16 R7:R16">
    <cfRule type="notContainsBlanks" dxfId="1" priority="26">
      <formula>LEN(TRIM(G7))&gt;0</formula>
    </cfRule>
  </conditionalFormatting>
  <conditionalFormatting sqref="G7:H16">
    <cfRule type="notContainsBlanks" dxfId="0" priority="25">
      <formula>LEN(TRIM(G7))&gt;0</formula>
    </cfRule>
  </conditionalFormatting>
  <dataValidations count="2">
    <dataValidation type="list" showInputMessage="1" showErrorMessage="1" sqref="J7" xr:uid="{00000000-0002-0000-0000-000000000000}">
      <formula1>"ANO,NE"</formula1>
    </dataValidation>
    <dataValidation type="list" showInputMessage="1" showErrorMessage="1" sqref="E7:E16" xr:uid="{00000000-0002-0000-0000-000001000000}">
      <formula1>"ks,bal,sada,m,"</formula1>
    </dataValidation>
  </dataValidations>
  <pageMargins left="0.15748031496062992" right="0.15748031496062992" top="3.937007874015748E-2" bottom="0.11811023622047245" header="7.874015748031496E-2" footer="7.874015748031496E-2"/>
  <pageSetup paperSize="9" scale="28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 V10 V13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2021-12-06T12:31:19Z</cp:lastPrinted>
  <dcterms:created xsi:type="dcterms:W3CDTF">2014-03-05T12:43:32Z</dcterms:created>
  <dcterms:modified xsi:type="dcterms:W3CDTF">2021-12-06T13:55:56Z</dcterms:modified>
</cp:coreProperties>
</file>